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43DA2F82-A65C-4883-A2B1-69672E987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13" i="3"/>
  <c r="B13" i="3"/>
  <c r="C17" i="3"/>
  <c r="B17" i="3"/>
  <c r="C4" i="3"/>
  <c r="B4" i="3"/>
  <c r="C24" i="3" l="1"/>
  <c r="C66" i="3"/>
  <c r="C68" i="3"/>
  <c r="B66" i="3"/>
  <c r="B24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<sst xmlns="http://schemas.openxmlformats.org/spreadsheetml/2006/main" count="58" uniqueCount="58">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</sst>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23866458.16</v>
      </c>
      <c r="C4" s="9">
        <f>SUM(C5:C11)</f>
        <v>30170010.75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23866458.16</v>
      </c>
      <c r="C11" s="11">
        <v>30170010.75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SUM(B14:B15)</f>
        <v>63853284</v>
      </c>
      <c r="C13" s="9">
        <f>SUM(C14:C15)</f>
        <v>65598253.960000001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63853284</v>
      </c>
      <c r="C15" s="11">
        <v>65598253.960000001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28195603.07</v>
      </c>
      <c r="C17" s="9">
        <f>SUM(C18:C22)</f>
        <v>18572672.210000001</v>
      </c>
    </row>
    <row r="18" spans="1:3" ht="11.25" customHeight="1" x14ac:dyDescent="0.2">
      <c r="A18" s="10" t="s">
        <v>36</v>
      </c>
      <c r="B18" s="11">
        <v>22832437.199999999</v>
      </c>
      <c r="C18" s="11">
        <v>14675324.710000001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5363165.87</v>
      </c>
      <c r="C22" s="11">
        <v>3897347.5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115915345.22999999</v>
      </c>
      <c r="C24" s="13">
        <f>+C4+C13+C17</f>
        <v>114340936.92000002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61874006.670000002</v>
      </c>
      <c r="C27" s="9">
        <f>SUM(C28:C30)</f>
        <v>58306112.290000007</v>
      </c>
    </row>
    <row r="28" spans="1:3" ht="11.25" customHeight="1" x14ac:dyDescent="0.2">
      <c r="A28" s="10" t="s">
        <v>37</v>
      </c>
      <c r="B28" s="11">
        <v>48168606.600000001</v>
      </c>
      <c r="C28" s="11">
        <v>47231488.020000003</v>
      </c>
    </row>
    <row r="29" spans="1:3" ht="11.25" customHeight="1" x14ac:dyDescent="0.2">
      <c r="A29" s="10" t="s">
        <v>16</v>
      </c>
      <c r="B29" s="11">
        <v>1934842.94</v>
      </c>
      <c r="C29" s="11">
        <v>1440424.27</v>
      </c>
    </row>
    <row r="30" spans="1:3" ht="11.25" customHeight="1" x14ac:dyDescent="0.2">
      <c r="A30" s="10" t="s">
        <v>17</v>
      </c>
      <c r="B30" s="11">
        <v>11770557.130000001</v>
      </c>
      <c r="C30" s="11">
        <v>9634200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125831</v>
      </c>
      <c r="C32" s="9">
        <f>SUM(C33:C41)</f>
        <v>99900.36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125831</v>
      </c>
      <c r="C36" s="11">
        <v>99900.36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22939841.359999999</v>
      </c>
      <c r="C55" s="9">
        <f>SUM(C56:C61)</f>
        <v>27064443.539999999</v>
      </c>
    </row>
    <row r="56" spans="1:3" ht="11.25" customHeight="1" x14ac:dyDescent="0.2">
      <c r="A56" s="10" t="s">
        <v>31</v>
      </c>
      <c r="B56" s="11">
        <v>3359611.47</v>
      </c>
      <c r="C56" s="11">
        <v>3432810.12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16785711.780000001</v>
      </c>
      <c r="C58" s="11">
        <v>18433992.489999998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2794518.11</v>
      </c>
      <c r="C61" s="11">
        <v>5197640.93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319196.19</v>
      </c>
      <c r="C63" s="9">
        <f>SUM(C64)</f>
        <v>0</v>
      </c>
    </row>
    <row r="64" spans="1:3" ht="11.25" customHeight="1" x14ac:dyDescent="0.2">
      <c r="A64" s="10" t="s">
        <v>38</v>
      </c>
      <c r="B64" s="11">
        <v>319196.19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+B27+B32+B43+B48+B55+B63</f>
        <v>85258875.219999999</v>
      </c>
      <c r="C66" s="13">
        <f>+C27+C32+C43+C48+C55+C63</f>
        <v>85470456.189999998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+B24-B66</f>
        <v>30656470.00999999</v>
      </c>
      <c r="C68" s="9">
        <f>+C24-C66</f>
        <v>28870480.730000019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2022-10-19T13:24:12Z</cp:lastPrinted>
  <dcterms:created xsi:type="dcterms:W3CDTF">2012-12-11T20:29:16Z</dcterms:created>
  <dcterms:modified xsi:type="dcterms:W3CDTF">2023-01-16T17:43:09Z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